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5B1B1E59-41B2-46C0-952A-CDB0B71CB35B}" xr6:coauthVersionLast="36" xr6:coauthVersionMax="47" xr10:uidLastSave="{00000000-0000-0000-0000-000000000000}"/>
  <bookViews>
    <workbookView xWindow="-105" yWindow="-105" windowWidth="19425" windowHeight="10305" xr2:uid="{00000000-000D-0000-FFFF-FFFF00000000}"/>
  </bookViews>
  <sheets>
    <sheet name="BPU" sheetId="1" r:id="rId1"/>
    <sheet name="Simulation commandes" sheetId="2" r:id="rId2"/>
    <sheet name="Feuil1" sheetId="3" state="hidden" r:id="rId3"/>
  </sheets>
  <definedNames>
    <definedName name="_xlnm.Print_Area" localSheetId="0">BPU!$C$1:$G$17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4" i="2" l="1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39" i="2"/>
  <c r="F38" i="2"/>
  <c r="F37" i="2"/>
  <c r="F36" i="2"/>
  <c r="F35" i="2"/>
  <c r="F34" i="2"/>
  <c r="F33" i="2"/>
  <c r="F31" i="2"/>
  <c r="H31" i="2" s="1"/>
  <c r="F30" i="2"/>
  <c r="F29" i="2"/>
  <c r="F28" i="2"/>
  <c r="F27" i="2"/>
  <c r="F26" i="2"/>
  <c r="F25" i="2"/>
  <c r="D40" i="2"/>
  <c r="H40" i="2" s="1"/>
  <c r="D32" i="2"/>
  <c r="H32" i="2" s="1"/>
  <c r="D24" i="2"/>
  <c r="H24" i="2" s="1"/>
  <c r="F23" i="2"/>
  <c r="H23" i="2" s="1"/>
  <c r="F22" i="2"/>
  <c r="F21" i="2"/>
  <c r="F20" i="2"/>
  <c r="F19" i="2"/>
  <c r="F18" i="2"/>
  <c r="F17" i="2"/>
  <c r="H17" i="2"/>
  <c r="H18" i="2" l="1"/>
  <c r="H19" i="2"/>
  <c r="H27" i="2"/>
  <c r="H30" i="2"/>
  <c r="H35" i="2"/>
  <c r="H38" i="2"/>
  <c r="H39" i="2"/>
  <c r="H41" i="2"/>
  <c r="H42" i="2"/>
  <c r="H43" i="2"/>
  <c r="H44" i="2"/>
  <c r="H46" i="2"/>
  <c r="H48" i="2"/>
  <c r="H49" i="2"/>
  <c r="H50" i="2"/>
  <c r="H51" i="2"/>
  <c r="H52" i="2"/>
  <c r="H53" i="2"/>
  <c r="H54" i="2"/>
  <c r="H47" i="2" l="1"/>
  <c r="H45" i="2"/>
  <c r="H37" i="2"/>
  <c r="H36" i="2"/>
  <c r="H34" i="2"/>
  <c r="H33" i="2"/>
  <c r="H29" i="2"/>
  <c r="H28" i="2"/>
  <c r="H26" i="2"/>
  <c r="H25" i="2"/>
  <c r="H22" i="2"/>
  <c r="H21" i="2"/>
  <c r="G55" i="2" l="1"/>
  <c r="H20" i="2"/>
  <c r="H55" i="2" s="1"/>
</calcChain>
</file>

<file path=xl/sharedStrings.xml><?xml version="1.0" encoding="utf-8"?>
<sst xmlns="http://schemas.openxmlformats.org/spreadsheetml/2006/main" count="165" uniqueCount="62">
  <si>
    <t>Désignation</t>
  </si>
  <si>
    <t>Réservation et émission d'un billet</t>
  </si>
  <si>
    <t>Annulation d’un billet</t>
  </si>
  <si>
    <t>Réservation et émission d’une réservation de chambre d’hôtel ou autre type d'hébergement</t>
  </si>
  <si>
    <t>Frais liés aux services associés</t>
  </si>
  <si>
    <t>Prise en charge obtention visa et envoi visa (hors timbres)</t>
  </si>
  <si>
    <t>Livraison de billet au format papier (si billet non elligible au e-billet ou billet electronique)</t>
  </si>
  <si>
    <t>International</t>
  </si>
  <si>
    <t xml:space="preserve">Réservation et émission d'un billet </t>
  </si>
  <si>
    <t>Destination</t>
  </si>
  <si>
    <r>
      <t xml:space="preserve">Transport aérien  </t>
    </r>
    <r>
      <rPr>
        <b/>
        <sz val="12"/>
        <color theme="1"/>
        <rFont val="Calibri"/>
        <family val="2"/>
        <scheme val="minor"/>
      </rPr>
      <t xml:space="preserve">unitaire </t>
    </r>
  </si>
  <si>
    <r>
      <t xml:space="preserve">Transport aérien  </t>
    </r>
    <r>
      <rPr>
        <b/>
        <sz val="12"/>
        <color theme="1"/>
        <rFont val="Calibri"/>
        <family val="2"/>
        <scheme val="minor"/>
      </rPr>
      <t>groupe</t>
    </r>
  </si>
  <si>
    <r>
      <t xml:space="preserve">Transport ferroviaire
</t>
    </r>
    <r>
      <rPr>
        <b/>
        <sz val="12"/>
        <color theme="1"/>
        <rFont val="Calibri"/>
        <family val="2"/>
        <scheme val="minor"/>
      </rPr>
      <t xml:space="preserve"> unitaire </t>
    </r>
  </si>
  <si>
    <r>
      <t xml:space="preserve">Transport ferroviaire  </t>
    </r>
    <r>
      <rPr>
        <b/>
        <sz val="12"/>
        <color theme="1"/>
        <rFont val="Calibri"/>
        <family val="2"/>
        <scheme val="minor"/>
      </rPr>
      <t>groupe</t>
    </r>
  </si>
  <si>
    <r>
      <t xml:space="preserve">Transport routier (bus) 
</t>
    </r>
    <r>
      <rPr>
        <b/>
        <sz val="12"/>
        <color theme="1"/>
        <rFont val="Calibri"/>
        <family val="2"/>
        <scheme val="minor"/>
      </rPr>
      <t>unitaire</t>
    </r>
  </si>
  <si>
    <r>
      <t xml:space="preserve">Transport routier (bus) 
</t>
    </r>
    <r>
      <rPr>
        <b/>
        <sz val="12"/>
        <color theme="1"/>
        <rFont val="Calibri"/>
        <family val="2"/>
        <scheme val="minor"/>
      </rPr>
      <t>groupe</t>
    </r>
  </si>
  <si>
    <r>
      <t xml:space="preserve">Transport maritime 
</t>
    </r>
    <r>
      <rPr>
        <b/>
        <sz val="12"/>
        <color theme="1"/>
        <rFont val="Calibri"/>
        <family val="2"/>
        <scheme val="minor"/>
      </rPr>
      <t xml:space="preserve"> groupe</t>
    </r>
  </si>
  <si>
    <r>
      <t xml:space="preserve">Hébergement 
</t>
    </r>
    <r>
      <rPr>
        <b/>
        <sz val="12"/>
        <color theme="1"/>
        <rFont val="Calibri"/>
        <family val="2"/>
        <scheme val="minor"/>
      </rPr>
      <t>unitaire</t>
    </r>
  </si>
  <si>
    <r>
      <t xml:space="preserve">Hébergement 
</t>
    </r>
    <r>
      <rPr>
        <b/>
        <sz val="12"/>
        <color theme="1"/>
        <rFont val="Calibri"/>
        <family val="2"/>
        <scheme val="minor"/>
      </rPr>
      <t>groupe</t>
    </r>
  </si>
  <si>
    <t>Europe (UE)</t>
  </si>
  <si>
    <t>France (hors DOM TOM)</t>
  </si>
  <si>
    <t>BORDEREAUX DES PRIX UNITAIRES</t>
  </si>
  <si>
    <t>Prestations</t>
  </si>
  <si>
    <t xml:space="preserve">ACCORD-CADRE DE FOURNITURES COURANTES ET DE SERVICES
</t>
  </si>
  <si>
    <r>
      <t xml:space="preserve">Frais pour délai d'urgence
</t>
    </r>
    <r>
      <rPr>
        <b/>
        <sz val="12"/>
        <color theme="1"/>
        <rFont val="Calibri"/>
        <family val="2"/>
        <scheme val="minor"/>
      </rPr>
      <t>unitaire</t>
    </r>
  </si>
  <si>
    <r>
      <t xml:space="preserve">Frais pour délai d'urgence
</t>
    </r>
    <r>
      <rPr>
        <b/>
        <sz val="12"/>
        <color theme="1"/>
        <rFont val="Calibri"/>
        <family val="2"/>
        <scheme val="minor"/>
      </rPr>
      <t>groupe</t>
    </r>
  </si>
  <si>
    <t>Proposition sous forme écrite de devis dans un délai maximum de 24 heures ou moins</t>
  </si>
  <si>
    <t>SIMULATION DE COMMANDES ANNUELLE</t>
  </si>
  <si>
    <t>Quantités</t>
  </si>
  <si>
    <t>Livraison de billet au format papier en urgence (-24h) (si billet non elligible au e-billet ou billet électronique)</t>
  </si>
  <si>
    <t>Frais de services par billet (en euros HT)</t>
  </si>
  <si>
    <t>Total des frais de service (en euros HT)</t>
  </si>
  <si>
    <t>TOTAUX</t>
  </si>
  <si>
    <r>
      <t xml:space="preserve">Merci de renseigner </t>
    </r>
    <r>
      <rPr>
        <b/>
        <u/>
        <sz val="12"/>
        <color rgb="FFFF0000"/>
        <rFont val="Calibri"/>
        <family val="2"/>
        <scheme val="minor"/>
      </rPr>
      <t>seulement l'onglet BPU</t>
    </r>
    <r>
      <rPr>
        <b/>
        <sz val="12"/>
        <color rgb="FFFF0000"/>
        <rFont val="Calibri"/>
        <family val="2"/>
        <scheme val="minor"/>
      </rPr>
      <t>, le tableau ci-dessous se complétera automatiquement avec les prix du BPU</t>
    </r>
  </si>
  <si>
    <t>Frais de gestion appliqués par l'agence en cas d'annulation définitive des billets (hors frais d'annulation appliqués par le transporteur)</t>
  </si>
  <si>
    <t xml:space="preserve">Remboursement des frais de réservation et d'émissions en cas d'annulation ? Sélectionnez oui ou non </t>
  </si>
  <si>
    <t>oui</t>
  </si>
  <si>
    <t>non</t>
  </si>
  <si>
    <t>Sélectionnez oui / non</t>
  </si>
  <si>
    <t>NOM DE L'ENTREPRISE :</t>
  </si>
  <si>
    <r>
      <t xml:space="preserve">Frais de services appliqués par le titulaire par billet (en euros HT)
</t>
    </r>
    <r>
      <rPr>
        <b/>
        <i/>
        <sz val="11"/>
        <rFont val="Calibri"/>
        <family val="2"/>
        <scheme val="minor"/>
      </rPr>
      <t>(un billet A/R = 2 billets)</t>
    </r>
    <r>
      <rPr>
        <b/>
        <sz val="11"/>
        <rFont val="Calibri"/>
        <family val="2"/>
        <scheme val="minor"/>
      </rPr>
      <t xml:space="preserve"> </t>
    </r>
  </si>
  <si>
    <t>Frais de modification / avoirs</t>
  </si>
  <si>
    <t>Frais de gestion appliqués par l'agence en cas de demande de modification après l'édition de titre de transport ou voucher (incluant les frais de réservation et d'émissions de nouveaux billets/vouchers et la gestion des avoirs le cas échéant). Les frais de modifications ne pourront pas être appliqués en cas de demande de modification au stade du devis.</t>
  </si>
  <si>
    <t xml:space="preserve">* Concernant les transports pour les groupes même s'il n'y a qu'un seul billet pour l'ensemble du groupe les frais seront appliqués par personne. </t>
  </si>
  <si>
    <r>
      <t xml:space="preserve">Transport maritime 
</t>
    </r>
    <r>
      <rPr>
        <b/>
        <sz val="12"/>
        <color theme="1"/>
        <rFont val="Calibri"/>
        <family val="2"/>
        <scheme val="minor"/>
      </rPr>
      <t>unitaire</t>
    </r>
  </si>
  <si>
    <t xml:space="preserve">Aérien : Annulation </t>
  </si>
  <si>
    <t>Remboursement des frais de réservation aérien</t>
  </si>
  <si>
    <t>Ferroviaire : Annulation</t>
  </si>
  <si>
    <t>Remboursement des frais de réservation ferroviaire</t>
  </si>
  <si>
    <t>Remboursement des frais de réservation routier</t>
  </si>
  <si>
    <t>Routier : Annulation</t>
  </si>
  <si>
    <t>AERIEN</t>
  </si>
  <si>
    <t>FERROVIAIRE</t>
  </si>
  <si>
    <t>ROUTIER</t>
  </si>
  <si>
    <t>MARITIME</t>
  </si>
  <si>
    <t>HOTEL</t>
  </si>
  <si>
    <t>AUTRES</t>
  </si>
  <si>
    <t xml:space="preserve">Annulation d'une réservation de chambre d'hôtel ou autre type d'hébergement </t>
  </si>
  <si>
    <t>Annulation d'une réservation de chambre d'hôtel ou autre type d'hébergement</t>
  </si>
  <si>
    <t>v.12/02/26</t>
  </si>
  <si>
    <r>
      <rPr>
        <b/>
        <u/>
        <sz val="11"/>
        <color rgb="FFFF0000"/>
        <rFont val="Calibri"/>
        <family val="2"/>
        <scheme val="minor"/>
      </rPr>
      <t>Merci de renseigner le tableau ci-dessous en intégralité et sans modifications</t>
    </r>
    <r>
      <rPr>
        <b/>
        <sz val="11"/>
        <color rgb="FFFF0000"/>
        <rFont val="Calibri"/>
        <family val="2"/>
        <scheme val="minor"/>
      </rPr>
      <t>, l'onglet simulation de commandes se complétera automatiquement</t>
    </r>
  </si>
  <si>
    <t>Prestations d'agence de voyage offline pour les déplacements spécifiques de l’UGA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</si>
</sst>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rgb="FFEA5A2D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33303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EBD8B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9DF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123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1" fillId="0" borderId="24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4" borderId="1" xfId="0" applyFill="1" applyBorder="1"/>
    <xf numFmtId="0" fontId="3" fillId="2" borderId="23" xfId="0" applyFont="1" applyFill="1" applyBorder="1" applyAlignment="1">
      <alignment horizontal="center" vertical="center" wrapText="1"/>
    </xf>
    <xf numFmtId="164" fontId="0" fillId="6" borderId="6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164" fontId="1" fillId="4" borderId="31" xfId="0" applyNumberFormat="1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justify" vertical="center"/>
    </xf>
    <xf numFmtId="0" fontId="2" fillId="6" borderId="14" xfId="0" applyFont="1" applyFill="1" applyBorder="1" applyAlignment="1">
      <alignment horizontal="justify" vertical="center" wrapText="1"/>
    </xf>
    <xf numFmtId="164" fontId="0" fillId="6" borderId="28" xfId="0" applyNumberForma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64" fontId="0" fillId="6" borderId="10" xfId="0" applyNumberFormat="1" applyFill="1" applyBorder="1" applyAlignment="1">
      <alignment vertical="center"/>
    </xf>
    <xf numFmtId="164" fontId="0" fillId="6" borderId="7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1" fillId="0" borderId="1" xfId="0" applyFont="1" applyBorder="1" applyAlignment="1">
      <alignment vertical="center"/>
    </xf>
    <xf numFmtId="44" fontId="0" fillId="6" borderId="25" xfId="1" applyFont="1" applyFill="1" applyBorder="1" applyAlignment="1">
      <alignment horizontal="center" vertical="center"/>
    </xf>
    <xf numFmtId="44" fontId="0" fillId="6" borderId="26" xfId="1" applyFont="1" applyFill="1" applyBorder="1" applyAlignment="1">
      <alignment horizontal="center" vertical="center"/>
    </xf>
    <xf numFmtId="44" fontId="0" fillId="6" borderId="28" xfId="1" applyFont="1" applyFill="1" applyBorder="1" applyAlignment="1">
      <alignment horizontal="center" vertical="center"/>
    </xf>
    <xf numFmtId="44" fontId="0" fillId="6" borderId="29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0" fontId="1" fillId="11" borderId="33" xfId="0" applyFont="1" applyFill="1" applyBorder="1" applyAlignment="1">
      <alignment horizontal="center" vertical="center" textRotation="255"/>
    </xf>
    <xf numFmtId="0" fontId="1" fillId="11" borderId="30" xfId="0" applyFont="1" applyFill="1" applyBorder="1" applyAlignment="1">
      <alignment horizontal="center" vertical="center" textRotation="255"/>
    </xf>
    <xf numFmtId="0" fontId="1" fillId="11" borderId="32" xfId="0" applyFont="1" applyFill="1" applyBorder="1" applyAlignment="1">
      <alignment horizontal="center" vertical="center" textRotation="255"/>
    </xf>
    <xf numFmtId="0" fontId="4" fillId="6" borderId="16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left" vertical="center"/>
    </xf>
    <xf numFmtId="0" fontId="0" fillId="6" borderId="19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0" fillId="6" borderId="14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/>
    </xf>
    <xf numFmtId="0" fontId="0" fillId="6" borderId="15" xfId="0" applyFill="1" applyBorder="1" applyAlignment="1">
      <alignment horizontal="left" vertical="center"/>
    </xf>
    <xf numFmtId="0" fontId="14" fillId="10" borderId="33" xfId="0" applyFont="1" applyFill="1" applyBorder="1" applyAlignment="1">
      <alignment horizontal="center" vertical="center" textRotation="255"/>
    </xf>
    <xf numFmtId="0" fontId="14" fillId="10" borderId="30" xfId="0" applyFont="1" applyFill="1" applyBorder="1" applyAlignment="1">
      <alignment horizontal="center" vertical="center" textRotation="255"/>
    </xf>
    <xf numFmtId="0" fontId="4" fillId="6" borderId="2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left" vertical="center"/>
    </xf>
    <xf numFmtId="0" fontId="0" fillId="6" borderId="13" xfId="0" applyFont="1" applyFill="1" applyBorder="1" applyAlignment="1">
      <alignment horizontal="left" vertical="center"/>
    </xf>
    <xf numFmtId="0" fontId="0" fillId="6" borderId="1" xfId="0" applyFont="1" applyFill="1" applyBorder="1" applyAlignment="1">
      <alignment horizontal="left" vertical="center"/>
    </xf>
    <xf numFmtId="0" fontId="0" fillId="6" borderId="14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left" vertical="center"/>
    </xf>
    <xf numFmtId="0" fontId="0" fillId="6" borderId="15" xfId="0" applyFont="1" applyFill="1" applyBorder="1" applyAlignment="1">
      <alignment horizontal="left" vertical="center"/>
    </xf>
    <xf numFmtId="0" fontId="15" fillId="8" borderId="33" xfId="0" applyFont="1" applyFill="1" applyBorder="1" applyAlignment="1">
      <alignment horizontal="center" vertical="center" textRotation="255"/>
    </xf>
    <xf numFmtId="0" fontId="15" fillId="8" borderId="30" xfId="0" applyFont="1" applyFill="1" applyBorder="1" applyAlignment="1">
      <alignment horizontal="center" vertical="center" textRotation="255"/>
    </xf>
    <xf numFmtId="0" fontId="2" fillId="6" borderId="3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1" fillId="9" borderId="33" xfId="0" applyFont="1" applyFill="1" applyBorder="1" applyAlignment="1">
      <alignment horizontal="center" vertical="center" textRotation="255"/>
    </xf>
    <xf numFmtId="0" fontId="1" fillId="9" borderId="30" xfId="0" applyFont="1" applyFill="1" applyBorder="1" applyAlignment="1">
      <alignment horizontal="center" vertical="center" textRotation="255"/>
    </xf>
    <xf numFmtId="0" fontId="1" fillId="9" borderId="32" xfId="0" applyFont="1" applyFill="1" applyBorder="1" applyAlignment="1">
      <alignment horizontal="center" vertical="center" textRotation="255"/>
    </xf>
    <xf numFmtId="0" fontId="2" fillId="6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wrapText="1"/>
    </xf>
    <xf numFmtId="0" fontId="1" fillId="12" borderId="33" xfId="0" applyFont="1" applyFill="1" applyBorder="1" applyAlignment="1">
      <alignment horizontal="center" vertical="center" textRotation="255"/>
    </xf>
    <xf numFmtId="0" fontId="1" fillId="12" borderId="30" xfId="0" applyFont="1" applyFill="1" applyBorder="1" applyAlignment="1">
      <alignment horizontal="center" vertical="center" textRotation="255"/>
    </xf>
    <xf numFmtId="0" fontId="1" fillId="12" borderId="32" xfId="0" applyFont="1" applyFill="1" applyBorder="1" applyAlignment="1">
      <alignment horizontal="center" vertical="center" textRotation="255"/>
    </xf>
    <xf numFmtId="0" fontId="1" fillId="7" borderId="33" xfId="0" applyFont="1" applyFill="1" applyBorder="1" applyAlignment="1">
      <alignment horizontal="center" vertical="center" textRotation="255"/>
    </xf>
    <xf numFmtId="0" fontId="1" fillId="7" borderId="30" xfId="0" applyFont="1" applyFill="1" applyBorder="1" applyAlignment="1">
      <alignment horizontal="center" vertical="center" textRotation="255"/>
    </xf>
    <xf numFmtId="0" fontId="1" fillId="7" borderId="32" xfId="0" applyFont="1" applyFill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/>
    </xf>
    <xf numFmtId="0" fontId="14" fillId="7" borderId="33" xfId="0" applyFont="1" applyFill="1" applyBorder="1" applyAlignment="1">
      <alignment horizontal="center" vertical="center" textRotation="255"/>
    </xf>
    <xf numFmtId="0" fontId="14" fillId="7" borderId="30" xfId="0" applyFont="1" applyFill="1" applyBorder="1" applyAlignment="1">
      <alignment horizontal="center" vertical="center" textRotation="255"/>
    </xf>
    <xf numFmtId="0" fontId="14" fillId="7" borderId="32" xfId="0" applyFont="1" applyFill="1" applyBorder="1" applyAlignment="1">
      <alignment horizontal="center" vertical="center" textRotation="255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9DFF7"/>
      <color rgb="FFFFFFCC"/>
      <color rgb="FFEBD8BF"/>
      <color rgb="FFCCFFCC"/>
      <color rgb="FFCCFFFF"/>
      <color rgb="FFFCEEFB"/>
      <color rgb="FFFFCCFF"/>
      <color rgb="FFEA5A2D"/>
      <color rgb="FF3330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92352</xdr:colOff>
      <xdr:row>0</xdr:row>
      <xdr:rowOff>0</xdr:rowOff>
    </xdr:from>
    <xdr:to>
      <xdr:col>4</xdr:col>
      <xdr:colOff>1466022</xdr:colOff>
      <xdr:row>5</xdr:row>
      <xdr:rowOff>111272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72D702-1070-41FF-BD7B-97CAF6BAF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3243" y="0"/>
          <a:ext cx="1373670" cy="10637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2105025</xdr:colOff>
      <xdr:row>0</xdr:row>
      <xdr:rowOff>9525</xdr:rowOff>
    </xdr:from>
    <xdr:to>
      <xdr:col>4</xdr:col>
      <xdr:colOff>1305277</xdr:colOff>
      <xdr:row>5</xdr:row>
      <xdr:rowOff>123164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B2B80F6E-2A9C-4920-818F-FAE63C84A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73247" y="9525"/>
          <a:ext cx="1535641" cy="1030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8"/>
  <sheetViews>
    <sheetView tabSelected="1" zoomScale="80" zoomScaleNormal="80" workbookViewId="0">
      <selection activeCell="C11" sqref="C11:F11"/>
    </sheetView>
  </sheetViews>
  <sheetFormatPr baseColWidth="10" defaultColWidth="9.140625" defaultRowHeight="15" x14ac:dyDescent="0.25"/>
  <cols>
    <col min="2" max="2" width="3.5703125" bestFit="1" customWidth="1"/>
    <col min="3" max="3" width="21.7109375" customWidth="1"/>
    <col min="4" max="4" width="32.7109375" customWidth="1"/>
    <col min="5" max="5" width="57.140625" customWidth="1"/>
    <col min="6" max="6" width="22.140625" customWidth="1"/>
    <col min="7" max="7" width="21" customWidth="1"/>
    <col min="8" max="8" width="34.7109375" customWidth="1"/>
  </cols>
  <sheetData>
    <row r="1" spans="3:7" x14ac:dyDescent="0.25">
      <c r="F1" s="20" t="s">
        <v>59</v>
      </c>
    </row>
    <row r="7" spans="3:7" ht="29.25" customHeight="1" x14ac:dyDescent="0.25">
      <c r="C7" s="92" t="s">
        <v>21</v>
      </c>
      <c r="D7" s="92"/>
      <c r="E7" s="92"/>
      <c r="F7" s="92"/>
    </row>
    <row r="9" spans="3:7" ht="18.75" customHeight="1" x14ac:dyDescent="0.3">
      <c r="C9" s="56" t="s">
        <v>23</v>
      </c>
      <c r="D9" s="56"/>
      <c r="E9" s="56"/>
      <c r="F9" s="56"/>
      <c r="G9" s="56"/>
    </row>
    <row r="10" spans="3:7" ht="8.25" customHeight="1" thickBot="1" x14ac:dyDescent="0.35">
      <c r="C10" s="6"/>
      <c r="D10" s="6"/>
      <c r="E10" s="6"/>
      <c r="F10" s="6"/>
      <c r="G10" s="6"/>
    </row>
    <row r="11" spans="3:7" ht="37.5" customHeight="1" thickBot="1" x14ac:dyDescent="0.3">
      <c r="C11" s="93" t="s">
        <v>61</v>
      </c>
      <c r="D11" s="94"/>
      <c r="E11" s="94"/>
      <c r="F11" s="95"/>
    </row>
    <row r="13" spans="3:7" ht="20.45" customHeight="1" x14ac:dyDescent="0.25">
      <c r="C13" s="50" t="s">
        <v>39</v>
      </c>
      <c r="D13" s="21"/>
    </row>
    <row r="15" spans="3:7" ht="24.75" customHeight="1" x14ac:dyDescent="0.25">
      <c r="C15" s="96" t="s">
        <v>60</v>
      </c>
      <c r="D15" s="96"/>
      <c r="E15" s="96"/>
      <c r="F15" s="96"/>
    </row>
    <row r="17" spans="2:6" ht="15.75" thickBot="1" x14ac:dyDescent="0.3"/>
    <row r="18" spans="2:6" ht="90.75" customHeight="1" thickBot="1" x14ac:dyDescent="0.3">
      <c r="C18" s="3" t="s">
        <v>22</v>
      </c>
      <c r="D18" s="4" t="s">
        <v>0</v>
      </c>
      <c r="E18" s="4" t="s">
        <v>9</v>
      </c>
      <c r="F18" s="22" t="s">
        <v>40</v>
      </c>
    </row>
    <row r="19" spans="2:6" x14ac:dyDescent="0.25">
      <c r="B19" s="98" t="s">
        <v>51</v>
      </c>
      <c r="C19" s="73" t="s">
        <v>10</v>
      </c>
      <c r="D19" s="90" t="s">
        <v>8</v>
      </c>
      <c r="E19" s="37" t="s">
        <v>20</v>
      </c>
      <c r="F19" s="51"/>
    </row>
    <row r="20" spans="2:6" x14ac:dyDescent="0.25">
      <c r="B20" s="99"/>
      <c r="C20" s="61"/>
      <c r="D20" s="91"/>
      <c r="E20" s="38" t="s">
        <v>19</v>
      </c>
      <c r="F20" s="52"/>
    </row>
    <row r="21" spans="2:6" x14ac:dyDescent="0.25">
      <c r="B21" s="99"/>
      <c r="C21" s="61"/>
      <c r="D21" s="91"/>
      <c r="E21" s="39" t="s">
        <v>7</v>
      </c>
      <c r="F21" s="52"/>
    </row>
    <row r="22" spans="2:6" x14ac:dyDescent="0.25">
      <c r="B22" s="99"/>
      <c r="C22" s="61" t="s">
        <v>11</v>
      </c>
      <c r="D22" s="91" t="s">
        <v>8</v>
      </c>
      <c r="E22" s="40" t="s">
        <v>20</v>
      </c>
      <c r="F22" s="52"/>
    </row>
    <row r="23" spans="2:6" x14ac:dyDescent="0.25">
      <c r="B23" s="99"/>
      <c r="C23" s="61"/>
      <c r="D23" s="91"/>
      <c r="E23" s="38" t="s">
        <v>19</v>
      </c>
      <c r="F23" s="52"/>
    </row>
    <row r="24" spans="2:6" x14ac:dyDescent="0.25">
      <c r="B24" s="99"/>
      <c r="C24" s="61"/>
      <c r="D24" s="91"/>
      <c r="E24" s="39" t="s">
        <v>7</v>
      </c>
      <c r="F24" s="52"/>
    </row>
    <row r="25" spans="2:6" ht="28.5" customHeight="1" x14ac:dyDescent="0.25">
      <c r="B25" s="99"/>
      <c r="C25" s="33" t="s">
        <v>45</v>
      </c>
      <c r="D25" s="67" t="s">
        <v>34</v>
      </c>
      <c r="E25" s="68"/>
      <c r="F25" s="52"/>
    </row>
    <row r="26" spans="2:6" ht="48" thickBot="1" x14ac:dyDescent="0.3">
      <c r="B26" s="100"/>
      <c r="C26" s="36" t="s">
        <v>46</v>
      </c>
      <c r="D26" s="85" t="s">
        <v>35</v>
      </c>
      <c r="E26" s="86"/>
      <c r="F26" s="41" t="s">
        <v>38</v>
      </c>
    </row>
    <row r="27" spans="2:6" x14ac:dyDescent="0.25">
      <c r="B27" s="101" t="s">
        <v>52</v>
      </c>
      <c r="C27" s="73" t="s">
        <v>12</v>
      </c>
      <c r="D27" s="90" t="s">
        <v>8</v>
      </c>
      <c r="E27" s="37" t="s">
        <v>20</v>
      </c>
      <c r="F27" s="51"/>
    </row>
    <row r="28" spans="2:6" x14ac:dyDescent="0.25">
      <c r="B28" s="102"/>
      <c r="C28" s="61"/>
      <c r="D28" s="91"/>
      <c r="E28" s="38" t="s">
        <v>19</v>
      </c>
      <c r="F28" s="52"/>
    </row>
    <row r="29" spans="2:6" x14ac:dyDescent="0.25">
      <c r="B29" s="102"/>
      <c r="C29" s="61"/>
      <c r="D29" s="91"/>
      <c r="E29" s="39" t="s">
        <v>7</v>
      </c>
      <c r="F29" s="52"/>
    </row>
    <row r="30" spans="2:6" x14ac:dyDescent="0.25">
      <c r="B30" s="102"/>
      <c r="C30" s="61" t="s">
        <v>13</v>
      </c>
      <c r="D30" s="91" t="s">
        <v>8</v>
      </c>
      <c r="E30" s="40" t="s">
        <v>20</v>
      </c>
      <c r="F30" s="52"/>
    </row>
    <row r="31" spans="2:6" x14ac:dyDescent="0.25">
      <c r="B31" s="102"/>
      <c r="C31" s="61"/>
      <c r="D31" s="91"/>
      <c r="E31" s="38" t="s">
        <v>19</v>
      </c>
      <c r="F31" s="52"/>
    </row>
    <row r="32" spans="2:6" x14ac:dyDescent="0.25">
      <c r="B32" s="102"/>
      <c r="C32" s="61"/>
      <c r="D32" s="91"/>
      <c r="E32" s="39" t="s">
        <v>7</v>
      </c>
      <c r="F32" s="52"/>
    </row>
    <row r="33" spans="2:6" ht="31.5" x14ac:dyDescent="0.25">
      <c r="B33" s="102"/>
      <c r="C33" s="33" t="s">
        <v>47</v>
      </c>
      <c r="D33" s="67" t="s">
        <v>34</v>
      </c>
      <c r="E33" s="68"/>
      <c r="F33" s="52"/>
    </row>
    <row r="34" spans="2:6" ht="48" thickBot="1" x14ac:dyDescent="0.3">
      <c r="B34" s="103"/>
      <c r="C34" s="36" t="s">
        <v>48</v>
      </c>
      <c r="D34" s="85" t="s">
        <v>35</v>
      </c>
      <c r="E34" s="86"/>
      <c r="F34" s="41" t="s">
        <v>38</v>
      </c>
    </row>
    <row r="35" spans="2:6" x14ac:dyDescent="0.25">
      <c r="B35" s="87" t="s">
        <v>53</v>
      </c>
      <c r="C35" s="73" t="s">
        <v>14</v>
      </c>
      <c r="D35" s="90" t="s">
        <v>8</v>
      </c>
      <c r="E35" s="37" t="s">
        <v>20</v>
      </c>
      <c r="F35" s="51"/>
    </row>
    <row r="36" spans="2:6" x14ac:dyDescent="0.25">
      <c r="B36" s="88"/>
      <c r="C36" s="61"/>
      <c r="D36" s="91"/>
      <c r="E36" s="38" t="s">
        <v>19</v>
      </c>
      <c r="F36" s="52"/>
    </row>
    <row r="37" spans="2:6" x14ac:dyDescent="0.25">
      <c r="B37" s="88"/>
      <c r="C37" s="61"/>
      <c r="D37" s="91"/>
      <c r="E37" s="39" t="s">
        <v>7</v>
      </c>
      <c r="F37" s="52"/>
    </row>
    <row r="38" spans="2:6" x14ac:dyDescent="0.25">
      <c r="B38" s="88"/>
      <c r="C38" s="61" t="s">
        <v>15</v>
      </c>
      <c r="D38" s="91" t="s">
        <v>8</v>
      </c>
      <c r="E38" s="40" t="s">
        <v>20</v>
      </c>
      <c r="F38" s="52"/>
    </row>
    <row r="39" spans="2:6" x14ac:dyDescent="0.25">
      <c r="B39" s="88"/>
      <c r="C39" s="61"/>
      <c r="D39" s="91"/>
      <c r="E39" s="38" t="s">
        <v>19</v>
      </c>
      <c r="F39" s="52"/>
    </row>
    <row r="40" spans="2:6" x14ac:dyDescent="0.25">
      <c r="B40" s="88"/>
      <c r="C40" s="61"/>
      <c r="D40" s="91"/>
      <c r="E40" s="39" t="s">
        <v>7</v>
      </c>
      <c r="F40" s="52"/>
    </row>
    <row r="41" spans="2:6" ht="22.5" customHeight="1" x14ac:dyDescent="0.25">
      <c r="B41" s="88"/>
      <c r="C41" s="33" t="s">
        <v>50</v>
      </c>
      <c r="D41" s="67" t="s">
        <v>34</v>
      </c>
      <c r="E41" s="68"/>
      <c r="F41" s="52"/>
    </row>
    <row r="42" spans="2:6" ht="48" thickBot="1" x14ac:dyDescent="0.3">
      <c r="B42" s="89"/>
      <c r="C42" s="36" t="s">
        <v>49</v>
      </c>
      <c r="D42" s="85" t="s">
        <v>35</v>
      </c>
      <c r="E42" s="86"/>
      <c r="F42" s="41" t="s">
        <v>38</v>
      </c>
    </row>
    <row r="43" spans="2:6" x14ac:dyDescent="0.25">
      <c r="B43" s="81" t="s">
        <v>54</v>
      </c>
      <c r="C43" s="73" t="s">
        <v>44</v>
      </c>
      <c r="D43" s="83" t="s">
        <v>1</v>
      </c>
      <c r="E43" s="84"/>
      <c r="F43" s="51"/>
    </row>
    <row r="44" spans="2:6" x14ac:dyDescent="0.25">
      <c r="B44" s="82"/>
      <c r="C44" s="61"/>
      <c r="D44" s="67" t="s">
        <v>2</v>
      </c>
      <c r="E44" s="68"/>
      <c r="F44" s="52"/>
    </row>
    <row r="45" spans="2:6" x14ac:dyDescent="0.25">
      <c r="B45" s="82"/>
      <c r="C45" s="61" t="s">
        <v>16</v>
      </c>
      <c r="D45" s="67" t="s">
        <v>1</v>
      </c>
      <c r="E45" s="68"/>
      <c r="F45" s="52"/>
    </row>
    <row r="46" spans="2:6" ht="21.75" customHeight="1" thickBot="1" x14ac:dyDescent="0.3">
      <c r="B46" s="82"/>
      <c r="C46" s="78"/>
      <c r="D46" s="85" t="s">
        <v>2</v>
      </c>
      <c r="E46" s="86"/>
      <c r="F46" s="53"/>
    </row>
    <row r="47" spans="2:6" x14ac:dyDescent="0.25">
      <c r="B47" s="71" t="s">
        <v>55</v>
      </c>
      <c r="C47" s="73" t="s">
        <v>17</v>
      </c>
      <c r="D47" s="74" t="s">
        <v>3</v>
      </c>
      <c r="E47" s="75"/>
      <c r="F47" s="51"/>
    </row>
    <row r="48" spans="2:6" x14ac:dyDescent="0.25">
      <c r="B48" s="72"/>
      <c r="C48" s="61"/>
      <c r="D48" s="76" t="s">
        <v>58</v>
      </c>
      <c r="E48" s="77"/>
      <c r="F48" s="52"/>
    </row>
    <row r="49" spans="2:6" x14ac:dyDescent="0.25">
      <c r="B49" s="72"/>
      <c r="C49" s="61" t="s">
        <v>18</v>
      </c>
      <c r="D49" s="76" t="s">
        <v>3</v>
      </c>
      <c r="E49" s="77"/>
      <c r="F49" s="52"/>
    </row>
    <row r="50" spans="2:6" ht="19.5" customHeight="1" thickBot="1" x14ac:dyDescent="0.3">
      <c r="B50" s="72"/>
      <c r="C50" s="78"/>
      <c r="D50" s="79" t="s">
        <v>58</v>
      </c>
      <c r="E50" s="80"/>
      <c r="F50" s="53"/>
    </row>
    <row r="51" spans="2:6" x14ac:dyDescent="0.25">
      <c r="B51" s="57" t="s">
        <v>56</v>
      </c>
      <c r="C51" s="60" t="s">
        <v>4</v>
      </c>
      <c r="D51" s="62" t="s">
        <v>5</v>
      </c>
      <c r="E51" s="63"/>
      <c r="F51" s="54"/>
    </row>
    <row r="52" spans="2:6" x14ac:dyDescent="0.25">
      <c r="B52" s="58"/>
      <c r="C52" s="61"/>
      <c r="D52" s="64" t="s">
        <v>6</v>
      </c>
      <c r="E52" s="65"/>
      <c r="F52" s="52"/>
    </row>
    <row r="53" spans="2:6" x14ac:dyDescent="0.25">
      <c r="B53" s="58"/>
      <c r="C53" s="61"/>
      <c r="D53" s="66" t="s">
        <v>29</v>
      </c>
      <c r="E53" s="65"/>
      <c r="F53" s="52"/>
    </row>
    <row r="54" spans="2:6" ht="44.25" customHeight="1" x14ac:dyDescent="0.25">
      <c r="B54" s="58"/>
      <c r="C54" s="33" t="s">
        <v>41</v>
      </c>
      <c r="D54" s="67" t="s">
        <v>42</v>
      </c>
      <c r="E54" s="68"/>
      <c r="F54" s="52"/>
    </row>
    <row r="55" spans="2:6" ht="47.25" x14ac:dyDescent="0.25">
      <c r="B55" s="58"/>
      <c r="C55" s="34" t="s">
        <v>24</v>
      </c>
      <c r="D55" s="64" t="s">
        <v>26</v>
      </c>
      <c r="E55" s="65"/>
      <c r="F55" s="52"/>
    </row>
    <row r="56" spans="2:6" ht="48" thickBot="1" x14ac:dyDescent="0.3">
      <c r="B56" s="59"/>
      <c r="C56" s="35" t="s">
        <v>25</v>
      </c>
      <c r="D56" s="69" t="s">
        <v>26</v>
      </c>
      <c r="E56" s="70"/>
      <c r="F56" s="53"/>
    </row>
    <row r="58" spans="2:6" ht="15" customHeight="1" x14ac:dyDescent="0.25">
      <c r="C58" s="97" t="s">
        <v>43</v>
      </c>
      <c r="D58" s="97"/>
      <c r="E58" s="97"/>
      <c r="F58" s="97"/>
    </row>
  </sheetData>
  <mergeCells count="48">
    <mergeCell ref="C7:F7"/>
    <mergeCell ref="C11:F11"/>
    <mergeCell ref="C15:F15"/>
    <mergeCell ref="C58:F58"/>
    <mergeCell ref="B19:B26"/>
    <mergeCell ref="C19:C21"/>
    <mergeCell ref="D19:D21"/>
    <mergeCell ref="C22:C24"/>
    <mergeCell ref="D22:D24"/>
    <mergeCell ref="D25:E25"/>
    <mergeCell ref="D26:E26"/>
    <mergeCell ref="B27:B34"/>
    <mergeCell ref="C27:C29"/>
    <mergeCell ref="D27:D29"/>
    <mergeCell ref="C30:C32"/>
    <mergeCell ref="D30:D32"/>
    <mergeCell ref="D33:E33"/>
    <mergeCell ref="D34:E34"/>
    <mergeCell ref="B35:B42"/>
    <mergeCell ref="C35:C37"/>
    <mergeCell ref="D35:D37"/>
    <mergeCell ref="C38:C40"/>
    <mergeCell ref="D38:D40"/>
    <mergeCell ref="D41:E41"/>
    <mergeCell ref="D42:E42"/>
    <mergeCell ref="B43:B46"/>
    <mergeCell ref="C43:C44"/>
    <mergeCell ref="D43:E43"/>
    <mergeCell ref="D44:E44"/>
    <mergeCell ref="C45:C46"/>
    <mergeCell ref="D45:E45"/>
    <mergeCell ref="D46:E46"/>
    <mergeCell ref="C9:G9"/>
    <mergeCell ref="B51:B56"/>
    <mergeCell ref="C51:C53"/>
    <mergeCell ref="D51:E51"/>
    <mergeCell ref="D52:E52"/>
    <mergeCell ref="D53:E53"/>
    <mergeCell ref="D54:E54"/>
    <mergeCell ref="D55:E55"/>
    <mergeCell ref="D56:E56"/>
    <mergeCell ref="B47:B50"/>
    <mergeCell ref="C47:C48"/>
    <mergeCell ref="D47:E47"/>
    <mergeCell ref="D48:E48"/>
    <mergeCell ref="C49:C50"/>
    <mergeCell ref="D49:E49"/>
    <mergeCell ref="D50:E50"/>
  </mergeCells>
  <pageMargins left="0.7" right="0.7" top="0.75" bottom="0.75" header="0.3" footer="0.3"/>
  <pageSetup paperSize="9" scale="5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71AD672-83B5-4B25-AF9F-BD5FF3966774}">
          <x14:formula1>
            <xm:f>Feuil1!$A$1:$A$3</xm:f>
          </x14:formula1>
          <xm:sqref>F34 F26 F42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F474-7627-45E7-86A7-70526695E307}">
  <sheetPr>
    <pageSetUpPr fitToPage="1"/>
  </sheetPr>
  <dimension ref="B7:J55"/>
  <sheetViews>
    <sheetView zoomScale="90" zoomScaleNormal="90" workbookViewId="0">
      <selection activeCell="G47" sqref="G47"/>
    </sheetView>
  </sheetViews>
  <sheetFormatPr baseColWidth="10" defaultRowHeight="15" x14ac:dyDescent="0.25"/>
  <cols>
    <col min="2" max="2" width="3.5703125" bestFit="1" customWidth="1"/>
    <col min="3" max="3" width="22.28515625" customWidth="1"/>
    <col min="4" max="4" width="33.42578125" customWidth="1"/>
    <col min="5" max="5" width="63.7109375" customWidth="1"/>
  </cols>
  <sheetData>
    <row r="7" spans="3:8" ht="29.25" customHeight="1" x14ac:dyDescent="0.25">
      <c r="C7" s="92" t="s">
        <v>27</v>
      </c>
      <c r="D7" s="92"/>
      <c r="E7" s="92"/>
      <c r="F7" s="92"/>
      <c r="G7" s="92"/>
      <c r="H7" s="92"/>
    </row>
    <row r="10" spans="3:8" ht="18.75" customHeight="1" x14ac:dyDescent="0.3">
      <c r="C10" s="56" t="s">
        <v>23</v>
      </c>
      <c r="D10" s="56"/>
      <c r="E10" s="56"/>
      <c r="F10" s="56"/>
      <c r="G10" s="56"/>
      <c r="H10" s="56"/>
    </row>
    <row r="11" spans="3:8" ht="18.75" customHeight="1" thickBot="1" x14ac:dyDescent="0.35">
      <c r="C11" s="7"/>
      <c r="D11" s="7"/>
      <c r="E11" s="7"/>
      <c r="F11" s="7"/>
      <c r="G11" s="7"/>
      <c r="H11" s="7"/>
    </row>
    <row r="12" spans="3:8" ht="45" customHeight="1" thickBot="1" x14ac:dyDescent="0.3">
      <c r="C12" s="93" t="s">
        <v>61</v>
      </c>
      <c r="D12" s="94"/>
      <c r="E12" s="94"/>
      <c r="F12" s="94"/>
      <c r="G12" s="94"/>
      <c r="H12" s="95"/>
    </row>
    <row r="14" spans="3:8" ht="21" customHeight="1" x14ac:dyDescent="0.25">
      <c r="C14" s="108" t="s">
        <v>33</v>
      </c>
      <c r="D14" s="108"/>
      <c r="E14" s="108"/>
      <c r="F14" s="108"/>
      <c r="G14" s="108"/>
      <c r="H14" s="108"/>
    </row>
    <row r="15" spans="3:8" ht="15.75" thickBot="1" x14ac:dyDescent="0.3"/>
    <row r="16" spans="3:8" ht="78" customHeight="1" thickBot="1" x14ac:dyDescent="0.3">
      <c r="C16" s="26" t="s">
        <v>22</v>
      </c>
      <c r="D16" s="27" t="s">
        <v>0</v>
      </c>
      <c r="E16" s="27" t="s">
        <v>9</v>
      </c>
      <c r="F16" s="28" t="s">
        <v>30</v>
      </c>
      <c r="G16" s="28" t="s">
        <v>28</v>
      </c>
      <c r="H16" s="29" t="s">
        <v>31</v>
      </c>
    </row>
    <row r="17" spans="2:10" ht="14.25" customHeight="1" x14ac:dyDescent="0.25">
      <c r="B17" s="98" t="s">
        <v>51</v>
      </c>
      <c r="C17" s="107" t="s">
        <v>10</v>
      </c>
      <c r="D17" s="104" t="s">
        <v>8</v>
      </c>
      <c r="E17" s="2" t="s">
        <v>20</v>
      </c>
      <c r="F17" s="11">
        <f>BPU!F19</f>
        <v>0</v>
      </c>
      <c r="G17" s="17">
        <v>0</v>
      </c>
      <c r="H17" s="14">
        <f>F17*G17</f>
        <v>0</v>
      </c>
    </row>
    <row r="18" spans="2:10" x14ac:dyDescent="0.25">
      <c r="B18" s="99"/>
      <c r="C18" s="106"/>
      <c r="D18" s="105"/>
      <c r="E18" s="5" t="s">
        <v>19</v>
      </c>
      <c r="F18" s="12">
        <f>BPU!F20</f>
        <v>0</v>
      </c>
      <c r="G18" s="43">
        <v>42</v>
      </c>
      <c r="H18" s="15">
        <f t="shared" ref="H18:H54" si="0">F18*G18</f>
        <v>0</v>
      </c>
    </row>
    <row r="19" spans="2:10" ht="16.5" customHeight="1" x14ac:dyDescent="0.25">
      <c r="B19" s="99"/>
      <c r="C19" s="106"/>
      <c r="D19" s="105"/>
      <c r="E19" s="1" t="s">
        <v>7</v>
      </c>
      <c r="F19" s="12">
        <f>BPU!F21</f>
        <v>0</v>
      </c>
      <c r="G19" s="43">
        <v>144</v>
      </c>
      <c r="H19" s="15">
        <f t="shared" si="0"/>
        <v>0</v>
      </c>
    </row>
    <row r="20" spans="2:10" ht="15" customHeight="1" x14ac:dyDescent="0.25">
      <c r="B20" s="99"/>
      <c r="C20" s="106" t="s">
        <v>11</v>
      </c>
      <c r="D20" s="105" t="s">
        <v>8</v>
      </c>
      <c r="E20" s="42" t="s">
        <v>20</v>
      </c>
      <c r="F20" s="12">
        <f>BPU!F22</f>
        <v>0</v>
      </c>
      <c r="G20" s="43">
        <v>2</v>
      </c>
      <c r="H20" s="15">
        <f t="shared" si="0"/>
        <v>0</v>
      </c>
      <c r="J20" s="10"/>
    </row>
    <row r="21" spans="2:10" x14ac:dyDescent="0.25">
      <c r="B21" s="99"/>
      <c r="C21" s="106"/>
      <c r="D21" s="105"/>
      <c r="E21" s="5" t="s">
        <v>19</v>
      </c>
      <c r="F21" s="12">
        <f>BPU!F23</f>
        <v>0</v>
      </c>
      <c r="G21" s="43">
        <v>32</v>
      </c>
      <c r="H21" s="15">
        <f t="shared" si="0"/>
        <v>0</v>
      </c>
    </row>
    <row r="22" spans="2:10" ht="16.5" customHeight="1" x14ac:dyDescent="0.25">
      <c r="B22" s="99"/>
      <c r="C22" s="106"/>
      <c r="D22" s="105"/>
      <c r="E22" s="1" t="s">
        <v>7</v>
      </c>
      <c r="F22" s="12">
        <f>BPU!F24</f>
        <v>0</v>
      </c>
      <c r="G22" s="18">
        <v>46</v>
      </c>
      <c r="H22" s="15">
        <f t="shared" si="0"/>
        <v>0</v>
      </c>
    </row>
    <row r="23" spans="2:10" ht="27" customHeight="1" x14ac:dyDescent="0.25">
      <c r="B23" s="99"/>
      <c r="C23" s="33" t="s">
        <v>45</v>
      </c>
      <c r="D23" s="67" t="s">
        <v>34</v>
      </c>
      <c r="E23" s="67"/>
      <c r="F23" s="12">
        <f>BPU!F25</f>
        <v>0</v>
      </c>
      <c r="G23" s="44">
        <v>5</v>
      </c>
      <c r="H23" s="23">
        <f t="shared" si="0"/>
        <v>0</v>
      </c>
    </row>
    <row r="24" spans="2:10" ht="48" thickBot="1" x14ac:dyDescent="0.3">
      <c r="B24" s="100"/>
      <c r="C24" s="36" t="s">
        <v>46</v>
      </c>
      <c r="D24" s="85" t="str">
        <f>BPU!F26</f>
        <v>Sélectionnez oui / non</v>
      </c>
      <c r="E24" s="85"/>
      <c r="F24" s="47"/>
      <c r="G24" s="47"/>
      <c r="H24" s="48">
        <f>IF(D24="oui",-(2*F19)-(1*F21)-(2*F22),0)</f>
        <v>0</v>
      </c>
    </row>
    <row r="25" spans="2:10" ht="15" customHeight="1" x14ac:dyDescent="0.25">
      <c r="B25" s="120" t="s">
        <v>52</v>
      </c>
      <c r="C25" s="107" t="s">
        <v>12</v>
      </c>
      <c r="D25" s="104" t="s">
        <v>8</v>
      </c>
      <c r="E25" s="2" t="s">
        <v>20</v>
      </c>
      <c r="F25" s="11">
        <f>BPU!F27</f>
        <v>0</v>
      </c>
      <c r="G25" s="17">
        <v>77</v>
      </c>
      <c r="H25" s="14">
        <f t="shared" si="0"/>
        <v>0</v>
      </c>
    </row>
    <row r="26" spans="2:10" x14ac:dyDescent="0.25">
      <c r="B26" s="121"/>
      <c r="C26" s="106"/>
      <c r="D26" s="105"/>
      <c r="E26" s="5" t="s">
        <v>19</v>
      </c>
      <c r="F26" s="12">
        <f>BPU!F28</f>
        <v>0</v>
      </c>
      <c r="G26" s="18">
        <v>36</v>
      </c>
      <c r="H26" s="15">
        <f t="shared" si="0"/>
        <v>0</v>
      </c>
    </row>
    <row r="27" spans="2:10" ht="16.5" customHeight="1" x14ac:dyDescent="0.25">
      <c r="B27" s="121"/>
      <c r="C27" s="106"/>
      <c r="D27" s="105"/>
      <c r="E27" s="1" t="s">
        <v>7</v>
      </c>
      <c r="F27" s="12">
        <f>BPU!F29</f>
        <v>0</v>
      </c>
      <c r="G27" s="43">
        <v>0</v>
      </c>
      <c r="H27" s="15">
        <f t="shared" si="0"/>
        <v>0</v>
      </c>
    </row>
    <row r="28" spans="2:10" ht="15" customHeight="1" x14ac:dyDescent="0.25">
      <c r="B28" s="121"/>
      <c r="C28" s="106" t="s">
        <v>13</v>
      </c>
      <c r="D28" s="105" t="s">
        <v>8</v>
      </c>
      <c r="E28" s="42" t="s">
        <v>20</v>
      </c>
      <c r="F28" s="12">
        <f>BPU!F30</f>
        <v>0</v>
      </c>
      <c r="G28" s="43">
        <v>140</v>
      </c>
      <c r="H28" s="15">
        <f t="shared" si="0"/>
        <v>0</v>
      </c>
    </row>
    <row r="29" spans="2:10" x14ac:dyDescent="0.25">
      <c r="B29" s="121"/>
      <c r="C29" s="106"/>
      <c r="D29" s="105"/>
      <c r="E29" s="5" t="s">
        <v>19</v>
      </c>
      <c r="F29" s="12">
        <f>BPU!F31</f>
        <v>0</v>
      </c>
      <c r="G29" s="43">
        <v>64</v>
      </c>
      <c r="H29" s="15">
        <f t="shared" si="0"/>
        <v>0</v>
      </c>
    </row>
    <row r="30" spans="2:10" ht="15.75" customHeight="1" x14ac:dyDescent="0.25">
      <c r="B30" s="121"/>
      <c r="C30" s="106"/>
      <c r="D30" s="105"/>
      <c r="E30" s="1" t="s">
        <v>7</v>
      </c>
      <c r="F30" s="12">
        <f>BPU!F32</f>
        <v>0</v>
      </c>
      <c r="G30" s="43">
        <v>0</v>
      </c>
      <c r="H30" s="15">
        <f t="shared" si="0"/>
        <v>0</v>
      </c>
    </row>
    <row r="31" spans="2:10" ht="26.25" customHeight="1" x14ac:dyDescent="0.25">
      <c r="B31" s="121"/>
      <c r="C31" s="33" t="s">
        <v>47</v>
      </c>
      <c r="D31" s="67" t="s">
        <v>34</v>
      </c>
      <c r="E31" s="67"/>
      <c r="F31" s="12">
        <f>BPU!F33</f>
        <v>0</v>
      </c>
      <c r="G31" s="44">
        <v>6</v>
      </c>
      <c r="H31" s="23">
        <f t="shared" ref="H31" si="1">F31*G31</f>
        <v>0</v>
      </c>
      <c r="I31" s="55"/>
    </row>
    <row r="32" spans="2:10" ht="48" thickBot="1" x14ac:dyDescent="0.3">
      <c r="B32" s="122"/>
      <c r="C32" s="36" t="s">
        <v>48</v>
      </c>
      <c r="D32" s="85" t="str">
        <f>BPU!F34</f>
        <v>Sélectionnez oui / non</v>
      </c>
      <c r="E32" s="85"/>
      <c r="F32" s="13"/>
      <c r="G32" s="47"/>
      <c r="H32" s="48">
        <f>IF(D32="oui",-(4*F28)-(2*F25),0)</f>
        <v>0</v>
      </c>
    </row>
    <row r="33" spans="2:8" ht="16.5" customHeight="1" x14ac:dyDescent="0.25">
      <c r="B33" s="87" t="s">
        <v>53</v>
      </c>
      <c r="C33" s="107" t="s">
        <v>14</v>
      </c>
      <c r="D33" s="104" t="s">
        <v>8</v>
      </c>
      <c r="E33" s="2" t="s">
        <v>20</v>
      </c>
      <c r="F33" s="11">
        <f>BPU!F35</f>
        <v>0</v>
      </c>
      <c r="G33" s="17">
        <v>3</v>
      </c>
      <c r="H33" s="14">
        <f t="shared" si="0"/>
        <v>0</v>
      </c>
    </row>
    <row r="34" spans="2:8" x14ac:dyDescent="0.25">
      <c r="B34" s="88"/>
      <c r="C34" s="106"/>
      <c r="D34" s="105"/>
      <c r="E34" s="5" t="s">
        <v>19</v>
      </c>
      <c r="F34" s="12">
        <f>BPU!F36</f>
        <v>0</v>
      </c>
      <c r="G34" s="43">
        <v>2</v>
      </c>
      <c r="H34" s="15">
        <f t="shared" si="0"/>
        <v>0</v>
      </c>
    </row>
    <row r="35" spans="2:8" ht="16.5" customHeight="1" x14ac:dyDescent="0.25">
      <c r="B35" s="88"/>
      <c r="C35" s="106"/>
      <c r="D35" s="105"/>
      <c r="E35" s="1" t="s">
        <v>7</v>
      </c>
      <c r="F35" s="12">
        <f>BPU!F37</f>
        <v>0</v>
      </c>
      <c r="G35" s="43">
        <v>0</v>
      </c>
      <c r="H35" s="15">
        <f t="shared" si="0"/>
        <v>0</v>
      </c>
    </row>
    <row r="36" spans="2:8" ht="15" customHeight="1" x14ac:dyDescent="0.25">
      <c r="B36" s="88"/>
      <c r="C36" s="106" t="s">
        <v>15</v>
      </c>
      <c r="D36" s="105" t="s">
        <v>8</v>
      </c>
      <c r="E36" s="42" t="s">
        <v>20</v>
      </c>
      <c r="F36" s="12">
        <f>BPU!F38</f>
        <v>0</v>
      </c>
      <c r="G36" s="43">
        <v>0</v>
      </c>
      <c r="H36" s="15">
        <f t="shared" si="0"/>
        <v>0</v>
      </c>
    </row>
    <row r="37" spans="2:8" x14ac:dyDescent="0.25">
      <c r="B37" s="88"/>
      <c r="C37" s="106"/>
      <c r="D37" s="105"/>
      <c r="E37" s="5" t="s">
        <v>19</v>
      </c>
      <c r="F37" s="12">
        <f>BPU!F39</f>
        <v>0</v>
      </c>
      <c r="G37" s="43">
        <v>6</v>
      </c>
      <c r="H37" s="15">
        <f t="shared" si="0"/>
        <v>0</v>
      </c>
    </row>
    <row r="38" spans="2:8" ht="15.75" customHeight="1" x14ac:dyDescent="0.25">
      <c r="B38" s="88"/>
      <c r="C38" s="106"/>
      <c r="D38" s="105"/>
      <c r="E38" s="1" t="s">
        <v>7</v>
      </c>
      <c r="F38" s="12">
        <f>BPU!F40</f>
        <v>0</v>
      </c>
      <c r="G38" s="43">
        <v>0</v>
      </c>
      <c r="H38" s="15">
        <f t="shared" si="0"/>
        <v>0</v>
      </c>
    </row>
    <row r="39" spans="2:8" ht="32.450000000000003" customHeight="1" x14ac:dyDescent="0.25">
      <c r="B39" s="88"/>
      <c r="C39" s="33" t="s">
        <v>50</v>
      </c>
      <c r="D39" s="67" t="s">
        <v>34</v>
      </c>
      <c r="E39" s="67"/>
      <c r="F39" s="12">
        <f>BPU!F41</f>
        <v>0</v>
      </c>
      <c r="G39" s="44">
        <v>1</v>
      </c>
      <c r="H39" s="23">
        <f t="shared" si="0"/>
        <v>0</v>
      </c>
    </row>
    <row r="40" spans="2:8" ht="48" customHeight="1" thickBot="1" x14ac:dyDescent="0.3">
      <c r="B40" s="89"/>
      <c r="C40" s="36" t="s">
        <v>49</v>
      </c>
      <c r="D40" s="85" t="str">
        <f>BPU!F42</f>
        <v>Sélectionnez oui / non</v>
      </c>
      <c r="E40" s="85"/>
      <c r="F40" s="49"/>
      <c r="G40" s="47"/>
      <c r="H40" s="48">
        <f>IF(D40="oui",-G37,0)</f>
        <v>0</v>
      </c>
    </row>
    <row r="41" spans="2:8" x14ac:dyDescent="0.25">
      <c r="B41" s="81" t="s">
        <v>54</v>
      </c>
      <c r="C41" s="107" t="s">
        <v>44</v>
      </c>
      <c r="D41" s="118" t="s">
        <v>1</v>
      </c>
      <c r="E41" s="118"/>
      <c r="F41" s="11">
        <f>BPU!F43</f>
        <v>0</v>
      </c>
      <c r="G41" s="17">
        <v>0</v>
      </c>
      <c r="H41" s="14">
        <f t="shared" si="0"/>
        <v>0</v>
      </c>
    </row>
    <row r="42" spans="2:8" ht="18" customHeight="1" x14ac:dyDescent="0.25">
      <c r="B42" s="82"/>
      <c r="C42" s="106"/>
      <c r="D42" s="116" t="s">
        <v>2</v>
      </c>
      <c r="E42" s="116"/>
      <c r="F42" s="12">
        <f>BPU!F44</f>
        <v>0</v>
      </c>
      <c r="G42" s="43">
        <v>0</v>
      </c>
      <c r="H42" s="15">
        <f t="shared" si="0"/>
        <v>0</v>
      </c>
    </row>
    <row r="43" spans="2:8" ht="21" customHeight="1" x14ac:dyDescent="0.25">
      <c r="B43" s="82"/>
      <c r="C43" s="106" t="s">
        <v>16</v>
      </c>
      <c r="D43" s="116" t="s">
        <v>1</v>
      </c>
      <c r="E43" s="116"/>
      <c r="F43" s="12">
        <f>BPU!F45</f>
        <v>0</v>
      </c>
      <c r="G43" s="43">
        <v>0</v>
      </c>
      <c r="H43" s="15">
        <f t="shared" si="0"/>
        <v>0</v>
      </c>
    </row>
    <row r="44" spans="2:8" ht="20.25" customHeight="1" thickBot="1" x14ac:dyDescent="0.3">
      <c r="B44" s="82"/>
      <c r="C44" s="113"/>
      <c r="D44" s="117" t="s">
        <v>2</v>
      </c>
      <c r="E44" s="117"/>
      <c r="F44" s="13">
        <f>BPU!F46</f>
        <v>0</v>
      </c>
      <c r="G44" s="46">
        <v>0</v>
      </c>
      <c r="H44" s="16">
        <f t="shared" si="0"/>
        <v>0</v>
      </c>
    </row>
    <row r="45" spans="2:8" ht="19.5" customHeight="1" x14ac:dyDescent="0.25">
      <c r="B45" s="71" t="s">
        <v>55</v>
      </c>
      <c r="C45" s="107" t="s">
        <v>17</v>
      </c>
      <c r="D45" s="119" t="s">
        <v>3</v>
      </c>
      <c r="E45" s="119"/>
      <c r="F45" s="11">
        <f>BPU!F47</f>
        <v>0</v>
      </c>
      <c r="G45" s="19">
        <v>88</v>
      </c>
      <c r="H45" s="14">
        <f t="shared" si="0"/>
        <v>0</v>
      </c>
    </row>
    <row r="46" spans="2:8" ht="18.75" customHeight="1" x14ac:dyDescent="0.25">
      <c r="B46" s="72"/>
      <c r="C46" s="106"/>
      <c r="D46" s="114" t="s">
        <v>57</v>
      </c>
      <c r="E46" s="114"/>
      <c r="F46" s="12">
        <f>BPU!F48</f>
        <v>0</v>
      </c>
      <c r="G46" s="43">
        <v>2</v>
      </c>
      <c r="H46" s="15">
        <f t="shared" si="0"/>
        <v>0</v>
      </c>
    </row>
    <row r="47" spans="2:8" ht="20.25" customHeight="1" x14ac:dyDescent="0.25">
      <c r="B47" s="72"/>
      <c r="C47" s="106" t="s">
        <v>18</v>
      </c>
      <c r="D47" s="114" t="s">
        <v>3</v>
      </c>
      <c r="E47" s="114"/>
      <c r="F47" s="12">
        <f>BPU!F49</f>
        <v>0</v>
      </c>
      <c r="G47" s="18">
        <v>199</v>
      </c>
      <c r="H47" s="15">
        <f t="shared" si="0"/>
        <v>0</v>
      </c>
    </row>
    <row r="48" spans="2:8" ht="20.25" customHeight="1" thickBot="1" x14ac:dyDescent="0.3">
      <c r="B48" s="72"/>
      <c r="C48" s="113"/>
      <c r="D48" s="115" t="s">
        <v>58</v>
      </c>
      <c r="E48" s="115"/>
      <c r="F48" s="13">
        <f>BPU!F50</f>
        <v>0</v>
      </c>
      <c r="G48" s="46">
        <v>0</v>
      </c>
      <c r="H48" s="16">
        <f t="shared" si="0"/>
        <v>0</v>
      </c>
    </row>
    <row r="49" spans="2:8" x14ac:dyDescent="0.25">
      <c r="B49" s="57" t="s">
        <v>56</v>
      </c>
      <c r="C49" s="107" t="s">
        <v>4</v>
      </c>
      <c r="D49" s="111" t="s">
        <v>5</v>
      </c>
      <c r="E49" s="111"/>
      <c r="F49" s="11">
        <f>BPU!F51</f>
        <v>0</v>
      </c>
      <c r="G49" s="17">
        <v>4</v>
      </c>
      <c r="H49" s="14">
        <f t="shared" si="0"/>
        <v>0</v>
      </c>
    </row>
    <row r="50" spans="2:8" ht="14.25" customHeight="1" x14ac:dyDescent="0.25">
      <c r="B50" s="58"/>
      <c r="C50" s="106"/>
      <c r="D50" s="109" t="s">
        <v>6</v>
      </c>
      <c r="E50" s="109"/>
      <c r="F50" s="12">
        <f>BPU!F52</f>
        <v>0</v>
      </c>
      <c r="G50" s="43">
        <v>1</v>
      </c>
      <c r="H50" s="15">
        <f t="shared" si="0"/>
        <v>0</v>
      </c>
    </row>
    <row r="51" spans="2:8" ht="15" customHeight="1" x14ac:dyDescent="0.25">
      <c r="B51" s="58"/>
      <c r="C51" s="106"/>
      <c r="D51" s="112" t="s">
        <v>29</v>
      </c>
      <c r="E51" s="109"/>
      <c r="F51" s="12">
        <f>BPU!F53</f>
        <v>0</v>
      </c>
      <c r="G51" s="43">
        <v>1</v>
      </c>
      <c r="H51" s="15">
        <f t="shared" si="0"/>
        <v>0</v>
      </c>
    </row>
    <row r="52" spans="2:8" ht="63.75" customHeight="1" x14ac:dyDescent="0.25">
      <c r="B52" s="58"/>
      <c r="C52" s="33" t="s">
        <v>41</v>
      </c>
      <c r="D52" s="67" t="s">
        <v>42</v>
      </c>
      <c r="E52" s="67"/>
      <c r="F52" s="12">
        <f>BPU!F54</f>
        <v>0</v>
      </c>
      <c r="G52" s="45">
        <v>5</v>
      </c>
      <c r="H52" s="23">
        <f t="shared" si="0"/>
        <v>0</v>
      </c>
    </row>
    <row r="53" spans="2:8" ht="46.5" customHeight="1" x14ac:dyDescent="0.25">
      <c r="B53" s="58"/>
      <c r="C53" s="25" t="s">
        <v>24</v>
      </c>
      <c r="D53" s="109" t="s">
        <v>26</v>
      </c>
      <c r="E53" s="109"/>
      <c r="F53" s="12">
        <f>BPU!F55</f>
        <v>0</v>
      </c>
      <c r="G53" s="43">
        <v>6</v>
      </c>
      <c r="H53" s="15">
        <f t="shared" si="0"/>
        <v>0</v>
      </c>
    </row>
    <row r="54" spans="2:8" ht="49.5" customHeight="1" thickBot="1" x14ac:dyDescent="0.3">
      <c r="B54" s="59"/>
      <c r="C54" s="24" t="s">
        <v>25</v>
      </c>
      <c r="D54" s="110" t="s">
        <v>26</v>
      </c>
      <c r="E54" s="110"/>
      <c r="F54" s="13">
        <f>BPU!F56</f>
        <v>0</v>
      </c>
      <c r="G54" s="46">
        <v>1</v>
      </c>
      <c r="H54" s="16">
        <f t="shared" si="0"/>
        <v>0</v>
      </c>
    </row>
    <row r="55" spans="2:8" ht="15.75" thickBot="1" x14ac:dyDescent="0.3">
      <c r="C55" s="8"/>
      <c r="D55" s="8"/>
      <c r="E55" s="9"/>
      <c r="F55" s="30" t="s">
        <v>32</v>
      </c>
      <c r="G55" s="31">
        <f>SUM(G17:G54)</f>
        <v>913</v>
      </c>
      <c r="H55" s="32">
        <f>SUM(H17:H54)</f>
        <v>0</v>
      </c>
    </row>
  </sheetData>
  <mergeCells count="47">
    <mergeCell ref="B49:B54"/>
    <mergeCell ref="B33:B40"/>
    <mergeCell ref="B17:B24"/>
    <mergeCell ref="B25:B32"/>
    <mergeCell ref="B41:B44"/>
    <mergeCell ref="B45:B48"/>
    <mergeCell ref="C36:C38"/>
    <mergeCell ref="D36:D38"/>
    <mergeCell ref="D39:E39"/>
    <mergeCell ref="D40:E40"/>
    <mergeCell ref="C25:C27"/>
    <mergeCell ref="D25:D27"/>
    <mergeCell ref="C28:C30"/>
    <mergeCell ref="D28:D30"/>
    <mergeCell ref="C33:C35"/>
    <mergeCell ref="C47:C48"/>
    <mergeCell ref="D47:E47"/>
    <mergeCell ref="D48:E48"/>
    <mergeCell ref="D42:E42"/>
    <mergeCell ref="C43:C44"/>
    <mergeCell ref="D43:E43"/>
    <mergeCell ref="D44:E44"/>
    <mergeCell ref="C41:C42"/>
    <mergeCell ref="D41:E41"/>
    <mergeCell ref="C45:C46"/>
    <mergeCell ref="D45:E45"/>
    <mergeCell ref="D46:E46"/>
    <mergeCell ref="D53:E53"/>
    <mergeCell ref="D54:E54"/>
    <mergeCell ref="C49:C51"/>
    <mergeCell ref="D49:E49"/>
    <mergeCell ref="D50:E50"/>
    <mergeCell ref="D51:E51"/>
    <mergeCell ref="D52:E52"/>
    <mergeCell ref="D33:D35"/>
    <mergeCell ref="C20:C22"/>
    <mergeCell ref="D20:D22"/>
    <mergeCell ref="C7:H7"/>
    <mergeCell ref="C10:H10"/>
    <mergeCell ref="C12:H12"/>
    <mergeCell ref="C17:C19"/>
    <mergeCell ref="D17:D19"/>
    <mergeCell ref="C14:H14"/>
    <mergeCell ref="D23:E23"/>
    <mergeCell ref="D31:E31"/>
    <mergeCell ref="D32:E32"/>
    <mergeCell ref="D24:E24"/>
  </mergeCells>
  <pageMargins left="0.7" right="0.7" top="0.75" bottom="0.75" header="0.3" footer="0.3"/>
  <pageSetup paperSize="9" scale="56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D3D8774-0918-4C35-928E-7A1F8734BB77}">
          <x14:formula1>
            <xm:f>Feuil1!$A$1:$A$3</xm:f>
          </x14:formula1>
          <xm:sqref>F24 F40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CC925-291A-47D6-AEC7-E432A6B34EA4}">
  <dimension ref="A1:A3"/>
  <sheetViews>
    <sheetView workbookViewId="0">
      <selection activeCell="C9" sqref="C9"/>
    </sheetView>
  </sheetViews>
  <sheetFormatPr baseColWidth="10" defaultRowHeight="15" x14ac:dyDescent="0.25"/>
  <sheetData>
    <row r="1" spans="1:1" x14ac:dyDescent="0.25">
      <c r="A1" t="s">
        <v>38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BPU</vt:lpstr>
      <vt:lpstr>Simulation commandes</vt:lpstr>
      <vt:lpstr>Feuil1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2026-02-13T09:46:15Z</dcterms:modified>
</cp:coreProperties>
</file>